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bbf3d1f376ed2c8/1. PlanifiquemosFinanzas/23. Lanzamiento diciembre 2023/5. Materiales de la lección/"/>
    </mc:Choice>
  </mc:AlternateContent>
  <xr:revisionPtr revIDLastSave="0" documentId="14_{FDFE219E-612B-BE4F-9F0D-52D79EDAADE2}" xr6:coauthVersionLast="47" xr6:coauthVersionMax="47" xr10:uidLastSave="{00000000-0000-0000-0000-000000000000}"/>
  <bookViews>
    <workbookView xWindow="0" yWindow="500" windowWidth="40960" windowHeight="20840" xr2:uid="{1132986A-D048-574E-BC04-C3D117F19D73}"/>
  </bookViews>
  <sheets>
    <sheet name="Plan del mes" sheetId="1" r:id="rId1"/>
    <sheet name="Resumen" sheetId="2" r:id="rId2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3" i="2" l="1"/>
  <c r="M12" i="2"/>
  <c r="M11" i="2"/>
  <c r="M10" i="2"/>
  <c r="M9" i="2"/>
  <c r="M6" i="2"/>
  <c r="M19" i="2"/>
  <c r="M15" i="2"/>
  <c r="M20" i="2"/>
  <c r="M21" i="2"/>
  <c r="C6" i="2"/>
  <c r="C19" i="2"/>
  <c r="C9" i="2"/>
  <c r="C10" i="2"/>
  <c r="C11" i="2"/>
  <c r="C12" i="2"/>
  <c r="C13" i="2"/>
  <c r="C15" i="2"/>
  <c r="C20" i="2"/>
  <c r="C21" i="2"/>
  <c r="I21" i="1"/>
  <c r="D33" i="1"/>
  <c r="I22" i="1"/>
  <c r="I24" i="1"/>
  <c r="E33" i="1"/>
  <c r="E35" i="1"/>
  <c r="D35" i="1"/>
</calcChain>
</file>

<file path=xl/sharedStrings.xml><?xml version="1.0" encoding="utf-8"?>
<sst xmlns="http://schemas.openxmlformats.org/spreadsheetml/2006/main" count="63" uniqueCount="46">
  <si>
    <t>Presupuesto personal mensual</t>
  </si>
  <si>
    <t>Ingreso</t>
  </si>
  <si>
    <t>Descripción</t>
  </si>
  <si>
    <t>Planificado</t>
  </si>
  <si>
    <t>Real</t>
  </si>
  <si>
    <t>Notas importantes</t>
  </si>
  <si>
    <t>Fijos</t>
  </si>
  <si>
    <t>Ahorros</t>
  </si>
  <si>
    <t>Préstamos</t>
  </si>
  <si>
    <t>Estilo de vida</t>
  </si>
  <si>
    <t>Otros</t>
  </si>
  <si>
    <t>Total Gastos</t>
  </si>
  <si>
    <t>SALDO</t>
  </si>
  <si>
    <t>Gastos Total</t>
  </si>
  <si>
    <t>Resumen del mes</t>
  </si>
  <si>
    <t>Ingresos</t>
  </si>
  <si>
    <t>Gastos</t>
  </si>
  <si>
    <t>Esenciales o fijos</t>
  </si>
  <si>
    <t>Hipoteca/Renta</t>
  </si>
  <si>
    <t>Internet</t>
  </si>
  <si>
    <t>Agua</t>
  </si>
  <si>
    <t>Luz</t>
  </si>
  <si>
    <t>Cuota del auto</t>
  </si>
  <si>
    <t>Seguro del auto</t>
  </si>
  <si>
    <t>Combustible</t>
  </si>
  <si>
    <t>Compras del super</t>
  </si>
  <si>
    <t>Polizas de gastos médicos</t>
  </si>
  <si>
    <t>Mantenimientos</t>
  </si>
  <si>
    <t>Disponible</t>
  </si>
  <si>
    <t>Ahorros (10%)</t>
  </si>
  <si>
    <t>Ahorro para emergencias</t>
  </si>
  <si>
    <t>Ahorro para las vacaciones</t>
  </si>
  <si>
    <t>Préstamos/Deudas</t>
  </si>
  <si>
    <t>Tarjetas de crédito</t>
  </si>
  <si>
    <t>Préstamo personal</t>
  </si>
  <si>
    <t>Gastos de estilo de vida</t>
  </si>
  <si>
    <t>Salidas a comer</t>
  </si>
  <si>
    <t>Cuidado personal</t>
  </si>
  <si>
    <t>Gym</t>
  </si>
  <si>
    <t>Entretenimiento/Shopping</t>
  </si>
  <si>
    <t>Imprevisto</t>
  </si>
  <si>
    <t>Pagar antes del 15 de este mes</t>
  </si>
  <si>
    <t>Con este pago se liquida la deuda</t>
  </si>
  <si>
    <t>Plan del mes</t>
  </si>
  <si>
    <t>Total de gastos</t>
  </si>
  <si>
    <t>Real del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</si>
</sst>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&quot;$&quot;#,##0.00;[Red]&quot;$&quot;#,##0.00"/>
  </numFmts>
  <fonts count="14" x14ac:knownFonts="1">
    <font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8"/>
      <color theme="1"/>
      <name val="Aptos Narrow"/>
      <scheme val="minor"/>
    </font>
    <font>
      <sz val="16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4"/>
      <color rgb="FF000000"/>
      <name val="Century Gothic"/>
      <family val="1"/>
    </font>
    <font>
      <sz val="16"/>
      <color theme="1"/>
      <name val="Aptos Narrow"/>
      <family val="1"/>
      <scheme val="minor"/>
    </font>
    <font>
      <sz val="16"/>
      <color theme="1"/>
      <name val="Aptos Narrow"/>
      <scheme val="minor"/>
    </font>
    <font>
      <b/>
      <sz val="14"/>
      <color theme="1"/>
      <name val="Aptos Narrow"/>
      <scheme val="minor"/>
    </font>
    <font>
      <sz val="18"/>
      <color theme="1"/>
      <name val="Aptos Narrow"/>
      <scheme val="minor"/>
    </font>
    <font>
      <sz val="16"/>
      <color theme="0"/>
      <name val="Aptos Narrow"/>
      <scheme val="minor"/>
    </font>
    <font>
      <b/>
      <sz val="16"/>
      <color theme="1"/>
      <name val="Aptos Narrow"/>
      <scheme val="minor"/>
    </font>
    <font>
      <b/>
      <sz val="20"/>
      <color theme="1"/>
      <name val="Aptos Narrow"/>
      <scheme val="minor"/>
    </font>
    <font>
      <b/>
      <sz val="12"/>
      <color theme="1"/>
      <name val="Aptos Narrow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B5C0D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/>
      <diagonal/>
    </border>
    <border>
      <left/>
      <right/>
      <top style="thin">
        <color theme="2" tint="-9.9978637043366805E-2"/>
      </top>
      <bottom/>
      <diagonal/>
    </border>
    <border>
      <left/>
      <right style="thin">
        <color theme="2" tint="-9.9978637043366805E-2"/>
      </right>
      <top style="thin">
        <color theme="2" tint="-9.9978637043366805E-2"/>
      </top>
      <bottom/>
      <diagonal/>
    </border>
    <border>
      <left style="thin">
        <color theme="2" tint="-9.9978637043366805E-2"/>
      </left>
      <right/>
      <top/>
      <bottom/>
      <diagonal/>
    </border>
    <border>
      <left/>
      <right style="thin">
        <color theme="2" tint="-9.9978637043366805E-2"/>
      </right>
      <top/>
      <bottom/>
      <diagonal/>
    </border>
    <border>
      <left style="thin">
        <color theme="2" tint="-9.9978637043366805E-2"/>
      </left>
      <right/>
      <top/>
      <bottom style="thin">
        <color theme="2" tint="-9.9978637043366805E-2"/>
      </bottom>
      <diagonal/>
    </border>
    <border>
      <left/>
      <right/>
      <top/>
      <bottom style="thin">
        <color theme="2" tint="-9.9978637043366805E-2"/>
      </bottom>
      <diagonal/>
    </border>
    <border>
      <left/>
      <right style="thin">
        <color theme="2" tint="-9.9978637043366805E-2"/>
      </right>
      <top/>
      <bottom style="thin">
        <color theme="2" tint="-9.9978637043366805E-2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/>
  </cellStyleXfs>
  <cellXfs count="50">
    <xf numFmtId="0" fontId="0" fillId="0" borderId="0" xfId="0"/>
    <xf numFmtId="0" fontId="2" fillId="0" borderId="0" xfId="0" applyFont="1"/>
    <xf numFmtId="0" fontId="3" fillId="0" borderId="0" xfId="0" applyFont="1"/>
    <xf numFmtId="44" fontId="3" fillId="2" borderId="1" xfId="1" applyFont="1" applyFill="1" applyBorder="1"/>
    <xf numFmtId="0" fontId="5" fillId="3" borderId="0" xfId="2" applyFont="1" applyFill="1" applyAlignment="1">
      <alignment horizontal="center" vertical="center"/>
    </xf>
    <xf numFmtId="44" fontId="7" fillId="0" borderId="1" xfId="1" applyFont="1" applyBorder="1"/>
    <xf numFmtId="164" fontId="3" fillId="2" borderId="1" xfId="0" applyNumberFormat="1" applyFont="1" applyFill="1" applyBorder="1"/>
    <xf numFmtId="0" fontId="3" fillId="2" borderId="0" xfId="0" applyFont="1" applyFill="1"/>
    <xf numFmtId="165" fontId="3" fillId="0" borderId="1" xfId="0" applyNumberFormat="1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 wrapText="1" indent="1"/>
    </xf>
    <xf numFmtId="0" fontId="7" fillId="0" borderId="3" xfId="2" applyFont="1" applyBorder="1" applyAlignment="1">
      <alignment horizontal="left" vertical="center" wrapText="1" indent="1"/>
    </xf>
    <xf numFmtId="0" fontId="7" fillId="0" borderId="1" xfId="0" applyFont="1" applyBorder="1"/>
    <xf numFmtId="0" fontId="8" fillId="0" borderId="0" xfId="0" applyFont="1" applyAlignment="1">
      <alignment horizontal="center"/>
    </xf>
    <xf numFmtId="0" fontId="9" fillId="0" borderId="1" xfId="2" applyFont="1" applyBorder="1" applyAlignment="1">
      <alignment horizontal="left" vertical="center" wrapText="1" indent="1"/>
    </xf>
    <xf numFmtId="44" fontId="9" fillId="0" borderId="8" xfId="1" applyFont="1" applyBorder="1"/>
    <xf numFmtId="0" fontId="9" fillId="0" borderId="0" xfId="0" applyFont="1"/>
    <xf numFmtId="165" fontId="9" fillId="0" borderId="1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5" fillId="4" borderId="0" xfId="2" applyFont="1" applyFill="1" applyAlignment="1">
      <alignment horizontal="center" vertical="center"/>
    </xf>
    <xf numFmtId="0" fontId="5" fillId="4" borderId="7" xfId="2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left" vertical="center" wrapText="1" indent="1"/>
    </xf>
    <xf numFmtId="44" fontId="7" fillId="2" borderId="1" xfId="1" applyFont="1" applyFill="1" applyBorder="1"/>
    <xf numFmtId="0" fontId="3" fillId="2" borderId="5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7" fillId="5" borderId="3" xfId="2" applyFont="1" applyFill="1" applyBorder="1" applyAlignment="1">
      <alignment horizontal="left" vertical="center" wrapText="1" indent="1"/>
    </xf>
    <xf numFmtId="44" fontId="7" fillId="5" borderId="1" xfId="1" applyFont="1" applyFill="1" applyBorder="1"/>
    <xf numFmtId="0" fontId="7" fillId="5" borderId="6" xfId="2" applyFont="1" applyFill="1" applyBorder="1" applyAlignment="1">
      <alignment horizontal="left" vertical="center" wrapText="1" indent="1"/>
    </xf>
    <xf numFmtId="44" fontId="7" fillId="5" borderId="2" xfId="1" applyFont="1" applyFill="1" applyBorder="1"/>
    <xf numFmtId="0" fontId="10" fillId="6" borderId="1" xfId="0" applyFont="1" applyFill="1" applyBorder="1" applyAlignment="1">
      <alignment horizontal="center" vertical="center"/>
    </xf>
    <xf numFmtId="0" fontId="10" fillId="6" borderId="1" xfId="0" applyFont="1" applyFill="1" applyBorder="1"/>
    <xf numFmtId="44" fontId="10" fillId="6" borderId="1" xfId="1" applyFont="1" applyFill="1" applyBorder="1"/>
    <xf numFmtId="44" fontId="7" fillId="0" borderId="1" xfId="1" applyFont="1" applyFill="1" applyBorder="1"/>
    <xf numFmtId="0" fontId="11" fillId="7" borderId="1" xfId="2" applyFont="1" applyFill="1" applyBorder="1" applyAlignment="1">
      <alignment horizontal="center" vertical="center" wrapText="1"/>
    </xf>
    <xf numFmtId="44" fontId="11" fillId="7" borderId="1" xfId="1" applyFont="1" applyFill="1" applyBorder="1" applyAlignment="1">
      <alignment horizontal="center"/>
    </xf>
    <xf numFmtId="165" fontId="7" fillId="0" borderId="1" xfId="1" applyNumberFormat="1" applyFont="1" applyBorder="1"/>
    <xf numFmtId="0" fontId="12" fillId="0" borderId="0" xfId="0" applyFont="1" applyBorder="1"/>
    <xf numFmtId="0" fontId="0" fillId="0" borderId="0" xfId="0" applyBorder="1"/>
    <xf numFmtId="0" fontId="11" fillId="0" borderId="0" xfId="0" applyFont="1" applyBorder="1"/>
    <xf numFmtId="0" fontId="13" fillId="0" borderId="0" xfId="0" applyFont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</cellXfs>
  <cellStyles count="3">
    <cellStyle name="Currency" xfId="1" builtinId="4"/>
    <cellStyle name="Normal" xfId="0" builtinId="0"/>
    <cellStyle name="Normal 2" xfId="2" xr:uid="{D6DA6850-84CD-0140-9A49-2E2F5E88CCC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Visual de ingresos y Gastos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3282-FE4B-BFFC-1DC983E5AF7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3282-FE4B-BFFC-1DC983E5AF7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Resumen!$B$19:$B$20</c:f>
              <c:strCache>
                <c:ptCount val="2"/>
                <c:pt idx="0">
                  <c:v>Ingreso</c:v>
                </c:pt>
                <c:pt idx="1">
                  <c:v>Gastos Total</c:v>
                </c:pt>
              </c:strCache>
            </c:strRef>
          </c:cat>
          <c:val>
            <c:numRef>
              <c:f>Resumen!$C$19:$C$20</c:f>
              <c:numCache>
                <c:formatCode>_("$"* #,##0.00_);_("$"* \(#,##0.00\);_("$"* "-"??_);_(@_)</c:formatCode>
                <c:ptCount val="2"/>
                <c:pt idx="0">
                  <c:v>5000</c:v>
                </c:pt>
                <c:pt idx="1">
                  <c:v>5000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82-FE4B-BFFC-1DC983E5A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218071168"/>
        <c:axId val="1218072896"/>
      </c:barChart>
      <c:catAx>
        <c:axId val="1218071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72896"/>
        <c:crosses val="autoZero"/>
        <c:auto val="1"/>
        <c:lblAlgn val="ctr"/>
        <c:lblOffset val="100"/>
        <c:noMultiLvlLbl val="0"/>
      </c:catAx>
      <c:valAx>
        <c:axId val="1218072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180711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Seguimiento</a:t>
            </a:r>
            <a:r>
              <a:rPr lang="en-US" b="1" baseline="0"/>
              <a:t> de Gastos</a:t>
            </a:r>
            <a:endParaRPr 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16B-9C4A-99E5-BEC17DDC9AAA}"/>
              </c:ext>
            </c:extLst>
          </c:dPt>
          <c:dPt>
            <c:idx val="1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16B-9C4A-99E5-BEC17DDC9AAA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16B-9C4A-99E5-BEC17DDC9AAA}"/>
              </c:ext>
            </c:extLst>
          </c:dPt>
          <c:dPt>
            <c:idx val="3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16B-9C4A-99E5-BEC17DDC9AAA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16B-9C4A-99E5-BEC17DDC9AAA}"/>
              </c:ext>
            </c:extLst>
          </c:dPt>
          <c:dLbls>
            <c:dLbl>
              <c:idx val="3"/>
              <c:layout>
                <c:manualLayout>
                  <c:x val="-8.3332239720034749E-3"/>
                  <c:y val="4.541522491349481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8416666666666653E-2"/>
                      <c:h val="8.140138408304498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516B-9C4A-99E5-BEC17DDC9AA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Resumen!$B$9:$B$13</c:f>
              <c:strCache>
                <c:ptCount val="5"/>
                <c:pt idx="0">
                  <c:v>Fijos</c:v>
                </c:pt>
                <c:pt idx="1">
                  <c:v>Ahorros</c:v>
                </c:pt>
                <c:pt idx="2">
                  <c:v>Préstamos</c:v>
                </c:pt>
                <c:pt idx="3">
                  <c:v>Estilo de vida</c:v>
                </c:pt>
                <c:pt idx="4">
                  <c:v>Otros</c:v>
                </c:pt>
              </c:strCache>
            </c:strRef>
          </c:cat>
          <c:val>
            <c:numRef>
              <c:f>Resumen!$C$9:$C$13</c:f>
              <c:numCache>
                <c:formatCode>_("$"* #,##0.00_);_("$"* \(#,##0.00\);_("$"* "-"??_);_(@_)</c:formatCode>
                <c:ptCount val="5"/>
                <c:pt idx="0">
                  <c:v>3445</c:v>
                </c:pt>
                <c:pt idx="1">
                  <c:v>500</c:v>
                </c:pt>
                <c:pt idx="2">
                  <c:v>550</c:v>
                </c:pt>
                <c:pt idx="3">
                  <c:v>405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16B-9C4A-99E5-BEC17DDC9AAA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9727209098862653"/>
          <c:y val="0.36529915810696673"/>
          <c:w val="0.21013123359580049"/>
          <c:h val="0.3495577998402373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Gastos</a:t>
            </a:r>
            <a:r>
              <a:rPr lang="en-US" baseline="0"/>
              <a:t> Planificados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826-A84B-B2DA-413207ED696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826-A84B-B2DA-413207ED696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826-A84B-B2DA-413207ED696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826-A84B-B2DA-413207ED696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826-A84B-B2DA-413207ED6965}"/>
              </c:ext>
            </c:extLst>
          </c:dPt>
          <c:cat>
            <c:strRef>
              <c:f>Resumen!$B$9:$B$13</c:f>
              <c:strCache>
                <c:ptCount val="5"/>
                <c:pt idx="0">
                  <c:v>Fijos</c:v>
                </c:pt>
                <c:pt idx="1">
                  <c:v>Ahorros</c:v>
                </c:pt>
                <c:pt idx="2">
                  <c:v>Préstamos</c:v>
                </c:pt>
                <c:pt idx="3">
                  <c:v>Estilo de vida</c:v>
                </c:pt>
                <c:pt idx="4">
                  <c:v>Otros</c:v>
                </c:pt>
              </c:strCache>
            </c:strRef>
          </c:cat>
          <c:val>
            <c:numRef>
              <c:f>Resumen!$C$9:$C$13</c:f>
              <c:numCache>
                <c:formatCode>_("$"* #,##0.00_);_("$"* \(#,##0.00\);_("$"* "-"??_);_(@_)</c:formatCode>
                <c:ptCount val="5"/>
                <c:pt idx="0">
                  <c:v>3445</c:v>
                </c:pt>
                <c:pt idx="1">
                  <c:v>500</c:v>
                </c:pt>
                <c:pt idx="2">
                  <c:v>550</c:v>
                </c:pt>
                <c:pt idx="3">
                  <c:v>405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3B-1549-9CC2-E56892B82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Ingresos vs Gastos Planificados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AC52-BC4F-8DF8-C2B20956BFDF}"/>
              </c:ext>
            </c:extLst>
          </c:dPt>
          <c:cat>
            <c:strRef>
              <c:f>Resumen!$B$19:$B$21</c:f>
              <c:strCache>
                <c:ptCount val="3"/>
                <c:pt idx="0">
                  <c:v>Ingreso</c:v>
                </c:pt>
                <c:pt idx="1">
                  <c:v>Gastos Total</c:v>
                </c:pt>
                <c:pt idx="2">
                  <c:v>Disponible</c:v>
                </c:pt>
              </c:strCache>
            </c:strRef>
          </c:cat>
          <c:val>
            <c:numRef>
              <c:f>Resumen!$C$19:$C$21</c:f>
              <c:numCache>
                <c:formatCode>_("$"* #,##0.00_);_("$"* \(#,##0.00\);_("$"* "-"??_);_(@_)</c:formatCode>
                <c:ptCount val="3"/>
                <c:pt idx="0">
                  <c:v>5000</c:v>
                </c:pt>
                <c:pt idx="1">
                  <c:v>5000</c:v>
                </c:pt>
                <c:pt idx="2" formatCode="&quot;$&quot;#,##0.00;[Red]&quot;$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52-BC4F-8DF8-C2B20956B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63888128"/>
        <c:axId val="873494352"/>
      </c:barChart>
      <c:catAx>
        <c:axId val="86388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3494352"/>
        <c:crosses val="autoZero"/>
        <c:auto val="1"/>
        <c:lblAlgn val="ctr"/>
        <c:lblOffset val="100"/>
        <c:noMultiLvlLbl val="0"/>
      </c:catAx>
      <c:valAx>
        <c:axId val="873494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8881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Resumen real del Mes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A69-BE41-89E7-B3B9AD8F38E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40000"/>
                  <a:lumOff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BA69-BE41-89E7-B3B9AD8F38E5}"/>
              </c:ext>
            </c:extLst>
          </c:dPt>
          <c:cat>
            <c:strRef>
              <c:f>Resumen!$L$19:$L$21</c:f>
              <c:strCache>
                <c:ptCount val="3"/>
                <c:pt idx="0">
                  <c:v>Ingreso</c:v>
                </c:pt>
                <c:pt idx="1">
                  <c:v>Gastos Total</c:v>
                </c:pt>
                <c:pt idx="2">
                  <c:v>Disponible</c:v>
                </c:pt>
              </c:strCache>
            </c:strRef>
          </c:cat>
          <c:val>
            <c:numRef>
              <c:f>Resumen!$M$19:$M$21</c:f>
              <c:numCache>
                <c:formatCode>_("$"* #,##0.00_);_("$"* \(#,##0.00\);_("$"* "-"??_);_(@_)</c:formatCode>
                <c:ptCount val="3"/>
                <c:pt idx="0">
                  <c:v>4500</c:v>
                </c:pt>
                <c:pt idx="1">
                  <c:v>4995</c:v>
                </c:pt>
                <c:pt idx="2" formatCode="&quot;$&quot;#,##0.00;[Red]&quot;$&quot;#,##0.00">
                  <c:v>-495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9-BE41-89E7-B3B9AD8F38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60493968"/>
        <c:axId val="959649872"/>
      </c:barChart>
      <c:catAx>
        <c:axId val="96049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59649872"/>
        <c:crosses val="autoZero"/>
        <c:auto val="1"/>
        <c:lblAlgn val="ctr"/>
        <c:lblOffset val="100"/>
        <c:noMultiLvlLbl val="0"/>
      </c:catAx>
      <c:valAx>
        <c:axId val="959649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0493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Seguimiento</a:t>
            </a:r>
            <a:r>
              <a:rPr lang="en-US" baseline="0"/>
              <a:t> de gastos real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E6A-4245-9835-B4D723559297}"/>
              </c:ext>
            </c:extLst>
          </c:dPt>
          <c:dPt>
            <c:idx val="1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E6A-4245-9835-B4D723559297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E6A-4245-9835-B4D723559297}"/>
              </c:ext>
            </c:extLst>
          </c:dPt>
          <c:dPt>
            <c:idx val="3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E6A-4245-9835-B4D723559297}"/>
              </c:ext>
            </c:extLst>
          </c:dPt>
          <c:dPt>
            <c:idx val="4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E6A-4245-9835-B4D723559297}"/>
              </c:ext>
            </c:extLst>
          </c:dPt>
          <c:cat>
            <c:strRef>
              <c:f>Resumen!$L$9:$L$13</c:f>
              <c:strCache>
                <c:ptCount val="5"/>
                <c:pt idx="0">
                  <c:v>Fijos</c:v>
                </c:pt>
                <c:pt idx="1">
                  <c:v>Ahorros</c:v>
                </c:pt>
                <c:pt idx="2">
                  <c:v>Préstamos</c:v>
                </c:pt>
                <c:pt idx="3">
                  <c:v>Estilo de vida</c:v>
                </c:pt>
                <c:pt idx="4">
                  <c:v>Otros</c:v>
                </c:pt>
              </c:strCache>
            </c:strRef>
          </c:cat>
          <c:val>
            <c:numRef>
              <c:f>Resumen!$M$9:$M$13</c:f>
              <c:numCache>
                <c:formatCode>_("$"* #,##0.00_);_("$"* \(#,##0.00\);_("$"* "-"??_);_(@_)</c:formatCode>
                <c:ptCount val="5"/>
                <c:pt idx="0">
                  <c:v>3395</c:v>
                </c:pt>
                <c:pt idx="1">
                  <c:v>500</c:v>
                </c:pt>
                <c:pt idx="2">
                  <c:v>1050</c:v>
                </c:pt>
                <c:pt idx="3">
                  <c:v>50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6A-4245-9835-B4D723559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487680</xdr:colOff>
      <xdr:row>6</xdr:row>
      <xdr:rowOff>22013</xdr:rowOff>
    </xdr:from>
    <xdr:to>
      <xdr:col>13</xdr:col>
      <xdr:colOff>316230</xdr:colOff>
      <xdr:row>18</xdr:row>
      <xdr:rowOff>231563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DE30424-EDA3-B9AF-212E-8ED1F2E898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792057</xdr:colOff>
      <xdr:row>6</xdr:row>
      <xdr:rowOff>31327</xdr:rowOff>
    </xdr:from>
    <xdr:to>
      <xdr:col>19</xdr:col>
      <xdr:colOff>423757</xdr:colOff>
      <xdr:row>18</xdr:row>
      <xdr:rowOff>173567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36BB765-805D-334B-9896-C199B67660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101600</xdr:colOff>
      <xdr:row>4</xdr:row>
      <xdr:rowOff>167640</xdr:rowOff>
    </xdr:from>
    <xdr:to>
      <xdr:col>8</xdr:col>
      <xdr:colOff>243840</xdr:colOff>
      <xdr:row>16</xdr:row>
      <xdr:rowOff>106680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E5A69AA-DFE3-1728-73A5-FEE02A077B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127000</xdr:colOff>
      <xdr:row>18</xdr:row>
      <xdr:rowOff>15240</xdr:rowOff>
    </xdr:from>
    <xdr:to>
      <xdr:col>8</xdr:col>
      <xdr:colOff>269240</xdr:colOff>
      <xdr:row>30</xdr:row>
      <xdr:rowOff>45720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4E9A8F4-5327-D135-5252-BB34DF1AEA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767080</xdr:colOff>
      <xdr:row>4</xdr:row>
      <xdr:rowOff>198120</xdr:rowOff>
    </xdr:from>
    <xdr:to>
      <xdr:col>19</xdr:col>
      <xdr:colOff>314960</xdr:colOff>
      <xdr:row>15</xdr:row>
      <xdr:rowOff>66040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98474B7-1711-C4CF-5855-4CB7E74BC4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751840</xdr:colOff>
      <xdr:row>16</xdr:row>
      <xdr:rowOff>172720</xdr:rowOff>
    </xdr:from>
    <xdr:to>
      <xdr:col>19</xdr:col>
      <xdr:colOff>355600</xdr:colOff>
      <xdr:row>29</xdr:row>
      <xdr:rowOff>182880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030FB60-D07A-9245-8DFD-29A96DBF7E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7EE68-D82C-F649-9760-D53A4787F501}">
  <sheetPr>
    <tabColor rgb="FF00B050"/>
  </sheetPr>
  <dimension ref="B1:I35"/>
  <sheetViews>
    <sheetView showGridLines="0" tabSelected="1" zoomScale="120" zoomScaleNormal="120" workbookViewId="0">
      <selection activeCell="H30" sqref="H30"/>
    </sheetView>
  </sheetViews>
  <sheetFormatPr baseColWidth="10" defaultRowHeight="16" x14ac:dyDescent="0.2"/>
  <cols>
    <col min="1" max="1" width="2.83203125" customWidth="1"/>
    <col min="2" max="2" width="25.83203125" customWidth="1"/>
    <col min="3" max="3" width="30.83203125" customWidth="1"/>
    <col min="4" max="4" width="15.5" customWidth="1"/>
    <col min="5" max="5" width="16.6640625" customWidth="1"/>
    <col min="6" max="6" width="37.83203125" customWidth="1"/>
    <col min="8" max="8" width="15.33203125" customWidth="1"/>
    <col min="9" max="9" width="15.83203125" customWidth="1"/>
  </cols>
  <sheetData>
    <row r="1" spans="2:6" ht="9" customHeight="1" x14ac:dyDescent="0.2"/>
    <row r="2" spans="2:6" ht="24" x14ac:dyDescent="0.3">
      <c r="B2" s="1" t="s">
        <v>0</v>
      </c>
    </row>
    <row r="3" spans="2:6" ht="14" customHeight="1" x14ac:dyDescent="0.3">
      <c r="B3" s="1"/>
    </row>
    <row r="4" spans="2:6" ht="19" x14ac:dyDescent="0.25">
      <c r="D4" s="12" t="s">
        <v>3</v>
      </c>
      <c r="E4" s="12" t="s">
        <v>4</v>
      </c>
    </row>
    <row r="5" spans="2:6" ht="22" x14ac:dyDescent="0.3">
      <c r="C5" s="2" t="s">
        <v>1</v>
      </c>
      <c r="D5" s="3">
        <v>5000</v>
      </c>
      <c r="E5" s="3">
        <v>4500</v>
      </c>
    </row>
    <row r="7" spans="2:6" ht="18" x14ac:dyDescent="0.2">
      <c r="B7" s="4" t="s">
        <v>16</v>
      </c>
      <c r="C7" s="4" t="s">
        <v>2</v>
      </c>
      <c r="D7" s="4" t="s">
        <v>3</v>
      </c>
      <c r="E7" s="4" t="s">
        <v>4</v>
      </c>
      <c r="F7" s="4" t="s">
        <v>5</v>
      </c>
    </row>
    <row r="8" spans="2:6" ht="22" customHeight="1" x14ac:dyDescent="0.3">
      <c r="B8" s="17" t="s">
        <v>17</v>
      </c>
      <c r="C8" s="10" t="s">
        <v>18</v>
      </c>
      <c r="D8" s="5">
        <v>2000</v>
      </c>
      <c r="E8" s="5">
        <v>2000</v>
      </c>
      <c r="F8" s="10"/>
    </row>
    <row r="9" spans="2:6" ht="22" customHeight="1" x14ac:dyDescent="0.3">
      <c r="B9" s="18"/>
      <c r="C9" s="10" t="s">
        <v>19</v>
      </c>
      <c r="D9" s="5">
        <v>45</v>
      </c>
      <c r="E9" s="5">
        <v>45</v>
      </c>
      <c r="F9" s="10"/>
    </row>
    <row r="10" spans="2:6" ht="22" customHeight="1" x14ac:dyDescent="0.3">
      <c r="B10" s="18"/>
      <c r="C10" s="10" t="s">
        <v>20</v>
      </c>
      <c r="D10" s="5">
        <v>80</v>
      </c>
      <c r="E10" s="5">
        <v>80</v>
      </c>
      <c r="F10" s="10"/>
    </row>
    <row r="11" spans="2:6" ht="22" customHeight="1" x14ac:dyDescent="0.3">
      <c r="B11" s="18"/>
      <c r="C11" s="10" t="s">
        <v>21</v>
      </c>
      <c r="D11" s="34">
        <v>100</v>
      </c>
      <c r="E11" s="34">
        <v>100</v>
      </c>
      <c r="F11" s="10" t="s">
        <v>41</v>
      </c>
    </row>
    <row r="12" spans="2:6" ht="22" customHeight="1" x14ac:dyDescent="0.3">
      <c r="B12" s="18"/>
      <c r="C12" s="10" t="s">
        <v>22</v>
      </c>
      <c r="D12" s="34">
        <v>250</v>
      </c>
      <c r="E12" s="34">
        <v>250</v>
      </c>
      <c r="F12" s="10"/>
    </row>
    <row r="13" spans="2:6" ht="22" customHeight="1" x14ac:dyDescent="0.3">
      <c r="B13" s="18"/>
      <c r="C13" s="10" t="s">
        <v>23</v>
      </c>
      <c r="D13" s="34">
        <v>150</v>
      </c>
      <c r="E13" s="34">
        <v>150</v>
      </c>
      <c r="F13" s="10"/>
    </row>
    <row r="14" spans="2:6" ht="22" customHeight="1" x14ac:dyDescent="0.3">
      <c r="B14" s="18"/>
      <c r="C14" s="10" t="s">
        <v>24</v>
      </c>
      <c r="D14" s="34">
        <v>150</v>
      </c>
      <c r="E14" s="34">
        <v>100</v>
      </c>
      <c r="F14" s="10"/>
    </row>
    <row r="15" spans="2:6" ht="22" customHeight="1" x14ac:dyDescent="0.3">
      <c r="B15" s="18"/>
      <c r="C15" s="10" t="s">
        <v>25</v>
      </c>
      <c r="D15" s="34">
        <v>450</v>
      </c>
      <c r="E15" s="34">
        <v>450</v>
      </c>
      <c r="F15" s="10"/>
    </row>
    <row r="16" spans="2:6" ht="22" customHeight="1" x14ac:dyDescent="0.3">
      <c r="B16" s="18"/>
      <c r="C16" s="10" t="s">
        <v>26</v>
      </c>
      <c r="D16" s="34">
        <v>150</v>
      </c>
      <c r="E16" s="34">
        <v>150</v>
      </c>
      <c r="F16" s="10"/>
    </row>
    <row r="17" spans="2:9" ht="22" customHeight="1" x14ac:dyDescent="0.3">
      <c r="B17" s="19"/>
      <c r="C17" s="10" t="s">
        <v>27</v>
      </c>
      <c r="D17" s="5">
        <v>70</v>
      </c>
      <c r="E17" s="5">
        <v>70</v>
      </c>
      <c r="F17" s="10"/>
    </row>
    <row r="18" spans="2:9" ht="22" customHeight="1" x14ac:dyDescent="0.3">
      <c r="B18" s="22" t="s">
        <v>29</v>
      </c>
      <c r="C18" s="23" t="s">
        <v>30</v>
      </c>
      <c r="D18" s="24">
        <v>250</v>
      </c>
      <c r="E18" s="24">
        <v>250</v>
      </c>
      <c r="F18" s="23"/>
    </row>
    <row r="19" spans="2:9" ht="22" customHeight="1" x14ac:dyDescent="0.3">
      <c r="B19" s="25"/>
      <c r="C19" s="23" t="s">
        <v>31</v>
      </c>
      <c r="D19" s="24">
        <v>250</v>
      </c>
      <c r="E19" s="24">
        <v>250</v>
      </c>
      <c r="F19" s="23"/>
    </row>
    <row r="20" spans="2:9" ht="22" customHeight="1" x14ac:dyDescent="0.3">
      <c r="B20" s="26" t="s">
        <v>32</v>
      </c>
      <c r="C20" s="27" t="s">
        <v>33</v>
      </c>
      <c r="D20" s="28">
        <v>250</v>
      </c>
      <c r="E20" s="28">
        <v>250</v>
      </c>
      <c r="F20" s="27" t="s">
        <v>42</v>
      </c>
    </row>
    <row r="21" spans="2:9" ht="22" customHeight="1" x14ac:dyDescent="0.3">
      <c r="B21" s="26"/>
      <c r="C21" s="27" t="s">
        <v>34</v>
      </c>
      <c r="D21" s="28">
        <v>300</v>
      </c>
      <c r="E21" s="28">
        <v>300</v>
      </c>
      <c r="F21" s="27"/>
      <c r="H21" s="13" t="s">
        <v>15</v>
      </c>
      <c r="I21" s="14">
        <f>D5</f>
        <v>5000</v>
      </c>
    </row>
    <row r="22" spans="2:9" ht="22" customHeight="1" x14ac:dyDescent="0.3">
      <c r="B22" s="26"/>
      <c r="C22" s="27"/>
      <c r="D22" s="28"/>
      <c r="E22" s="28">
        <v>500</v>
      </c>
      <c r="F22" s="27"/>
      <c r="H22" s="13" t="s">
        <v>16</v>
      </c>
      <c r="I22" s="14">
        <f>D33</f>
        <v>5000</v>
      </c>
    </row>
    <row r="23" spans="2:9" ht="22" customHeight="1" x14ac:dyDescent="0.3">
      <c r="B23" s="26"/>
      <c r="C23" s="27"/>
      <c r="D23" s="28"/>
      <c r="E23" s="28"/>
      <c r="F23" s="27"/>
      <c r="H23" s="15"/>
      <c r="I23" s="15"/>
    </row>
    <row r="24" spans="2:9" ht="22" customHeight="1" x14ac:dyDescent="0.3">
      <c r="B24" s="26"/>
      <c r="C24" s="27"/>
      <c r="D24" s="28"/>
      <c r="E24" s="28"/>
      <c r="F24" s="27"/>
      <c r="H24" s="13" t="s">
        <v>28</v>
      </c>
      <c r="I24" s="16">
        <f>I21-I22</f>
        <v>0</v>
      </c>
    </row>
    <row r="25" spans="2:9" ht="22" customHeight="1" x14ac:dyDescent="0.3">
      <c r="B25" s="26"/>
      <c r="C25" s="29"/>
      <c r="D25" s="30"/>
      <c r="E25" s="30"/>
      <c r="F25" s="29"/>
    </row>
    <row r="26" spans="2:9" ht="22" customHeight="1" x14ac:dyDescent="0.3">
      <c r="B26" s="17" t="s">
        <v>35</v>
      </c>
      <c r="C26" s="11" t="s">
        <v>36</v>
      </c>
      <c r="D26" s="5">
        <v>150</v>
      </c>
      <c r="E26" s="5">
        <v>50</v>
      </c>
      <c r="F26" s="11"/>
    </row>
    <row r="27" spans="2:9" ht="22" customHeight="1" x14ac:dyDescent="0.3">
      <c r="B27" s="18"/>
      <c r="C27" s="11" t="s">
        <v>37</v>
      </c>
      <c r="D27" s="5">
        <v>80</v>
      </c>
      <c r="E27" s="5"/>
      <c r="F27" s="11"/>
    </row>
    <row r="28" spans="2:9" ht="22" customHeight="1" x14ac:dyDescent="0.3">
      <c r="B28" s="18"/>
      <c r="C28" s="11" t="s">
        <v>38</v>
      </c>
      <c r="D28" s="5">
        <v>100</v>
      </c>
      <c r="E28" s="5"/>
      <c r="F28" s="11"/>
    </row>
    <row r="29" spans="2:9" ht="22" customHeight="1" x14ac:dyDescent="0.3">
      <c r="B29" s="19"/>
      <c r="C29" s="11" t="s">
        <v>39</v>
      </c>
      <c r="D29" s="5">
        <v>75</v>
      </c>
      <c r="E29" s="5"/>
      <c r="F29" s="11"/>
    </row>
    <row r="30" spans="2:9" ht="22" customHeight="1" x14ac:dyDescent="0.3">
      <c r="B30" s="31" t="s">
        <v>40</v>
      </c>
      <c r="C30" s="32" t="s">
        <v>10</v>
      </c>
      <c r="D30" s="33">
        <v>100</v>
      </c>
      <c r="E30" s="33"/>
      <c r="F30" s="32"/>
    </row>
    <row r="33" spans="2:6" ht="22" x14ac:dyDescent="0.3">
      <c r="B33" s="20" t="s">
        <v>11</v>
      </c>
      <c r="C33" s="21"/>
      <c r="D33" s="6">
        <f>SUM(D8:D30)</f>
        <v>5000</v>
      </c>
      <c r="E33" s="6">
        <f>SUM(E8:E30)</f>
        <v>4995</v>
      </c>
      <c r="F33" s="7"/>
    </row>
    <row r="34" spans="2:6" ht="22" x14ac:dyDescent="0.3">
      <c r="D34" s="2"/>
      <c r="E34" s="2"/>
      <c r="F34" s="2"/>
    </row>
    <row r="35" spans="2:6" ht="28" customHeight="1" x14ac:dyDescent="0.3">
      <c r="B35" s="20" t="s">
        <v>12</v>
      </c>
      <c r="C35" s="21"/>
      <c r="D35" s="8">
        <f>D5-D33</f>
        <v>0</v>
      </c>
      <c r="E35" s="8">
        <f>E5-E33</f>
        <v>-495</v>
      </c>
      <c r="F35" s="2"/>
    </row>
  </sheetData>
  <mergeCells count="6">
    <mergeCell ref="B35:C35"/>
    <mergeCell ref="B8:B17"/>
    <mergeCell ref="B18:B19"/>
    <mergeCell ref="B20:B25"/>
    <mergeCell ref="B26:B29"/>
    <mergeCell ref="B33: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01231-0069-2443-9C30-11B1B8761C27}">
  <sheetPr>
    <tabColor rgb="FF00B0F0"/>
  </sheetPr>
  <dimension ref="A1:T32"/>
  <sheetViews>
    <sheetView showGridLines="0" zoomScale="125" zoomScaleNormal="125" workbookViewId="0">
      <selection activeCell="N25" sqref="N25"/>
    </sheetView>
  </sheetViews>
  <sheetFormatPr baseColWidth="10" defaultRowHeight="16" x14ac:dyDescent="0.2"/>
  <cols>
    <col min="1" max="1" width="6" customWidth="1"/>
    <col min="2" max="2" width="26.33203125" bestFit="1" customWidth="1"/>
    <col min="3" max="3" width="17.33203125" customWidth="1"/>
    <col min="6" max="6" width="23" customWidth="1"/>
    <col min="7" max="7" width="13.5" bestFit="1" customWidth="1"/>
    <col min="9" max="9" width="5.1640625" bestFit="1" customWidth="1"/>
    <col min="10" max="10" width="5.1640625" customWidth="1"/>
    <col min="11" max="11" width="5.33203125" customWidth="1"/>
    <col min="12" max="12" width="19.33203125" customWidth="1"/>
    <col min="13" max="13" width="14.5" customWidth="1"/>
  </cols>
  <sheetData>
    <row r="1" spans="1:20" x14ac:dyDescent="0.2">
      <c r="A1" s="42"/>
      <c r="B1" s="43"/>
      <c r="C1" s="43"/>
      <c r="D1" s="43"/>
      <c r="E1" s="43"/>
      <c r="F1" s="43"/>
      <c r="G1" s="43"/>
      <c r="H1" s="43"/>
      <c r="I1" s="43"/>
      <c r="J1" s="44"/>
      <c r="K1" s="42"/>
      <c r="L1" s="43"/>
      <c r="M1" s="43"/>
      <c r="N1" s="43"/>
      <c r="O1" s="43"/>
      <c r="P1" s="43"/>
      <c r="Q1" s="43"/>
      <c r="R1" s="43"/>
      <c r="S1" s="43"/>
      <c r="T1" s="44"/>
    </row>
    <row r="2" spans="1:20" ht="27" x14ac:dyDescent="0.35">
      <c r="A2" s="45"/>
      <c r="B2" s="38" t="s">
        <v>14</v>
      </c>
      <c r="C2" s="39"/>
      <c r="D2" s="39"/>
      <c r="E2" s="39"/>
      <c r="F2" s="39"/>
      <c r="G2" s="39"/>
      <c r="H2" s="39"/>
      <c r="I2" s="39"/>
      <c r="J2" s="46"/>
      <c r="K2" s="45"/>
      <c r="L2" s="39"/>
      <c r="M2" s="39"/>
      <c r="N2" s="39"/>
      <c r="O2" s="39"/>
      <c r="P2" s="39"/>
      <c r="Q2" s="39"/>
      <c r="R2" s="39"/>
      <c r="S2" s="39"/>
      <c r="T2" s="46"/>
    </row>
    <row r="3" spans="1:20" x14ac:dyDescent="0.2">
      <c r="A3" s="45"/>
      <c r="B3" s="39"/>
      <c r="C3" s="39"/>
      <c r="D3" s="39"/>
      <c r="E3" s="39"/>
      <c r="F3" s="39"/>
      <c r="G3" s="39"/>
      <c r="H3" s="39"/>
      <c r="I3" s="39"/>
      <c r="J3" s="46"/>
      <c r="K3" s="45"/>
      <c r="L3" s="39"/>
      <c r="M3" s="39"/>
      <c r="N3" s="39"/>
      <c r="O3" s="39"/>
      <c r="P3" s="39"/>
      <c r="Q3" s="39"/>
      <c r="R3" s="39"/>
      <c r="S3" s="39"/>
      <c r="T3" s="46"/>
    </row>
    <row r="4" spans="1:20" ht="22" x14ac:dyDescent="0.3">
      <c r="A4" s="45"/>
      <c r="B4" s="40" t="s">
        <v>43</v>
      </c>
      <c r="C4" s="39"/>
      <c r="D4" s="39"/>
      <c r="E4" s="39"/>
      <c r="F4" s="39"/>
      <c r="G4" s="39"/>
      <c r="H4" s="39"/>
      <c r="I4" s="39"/>
      <c r="J4" s="46"/>
      <c r="K4" s="45"/>
      <c r="L4" s="40" t="s">
        <v>45</v>
      </c>
      <c r="M4" s="39"/>
      <c r="N4" s="39"/>
      <c r="O4" s="39"/>
      <c r="P4" s="39"/>
      <c r="Q4" s="39"/>
      <c r="R4" s="39"/>
      <c r="S4" s="39"/>
      <c r="T4" s="46"/>
    </row>
    <row r="5" spans="1:20" x14ac:dyDescent="0.2">
      <c r="A5" s="45"/>
      <c r="B5" s="41"/>
      <c r="C5" s="39"/>
      <c r="D5" s="39"/>
      <c r="E5" s="39"/>
      <c r="F5" s="39"/>
      <c r="G5" s="39"/>
      <c r="H5" s="39"/>
      <c r="I5" s="39"/>
      <c r="J5" s="46"/>
      <c r="K5" s="45"/>
      <c r="L5" s="41"/>
      <c r="M5" s="39"/>
      <c r="N5" s="39"/>
      <c r="O5" s="39"/>
      <c r="P5" s="39"/>
      <c r="Q5" s="39"/>
      <c r="R5" s="39"/>
      <c r="S5" s="39"/>
      <c r="T5" s="46"/>
    </row>
    <row r="6" spans="1:20" ht="23" x14ac:dyDescent="0.3">
      <c r="A6" s="45"/>
      <c r="B6" s="9" t="s">
        <v>1</v>
      </c>
      <c r="C6" s="5">
        <f>'Plan del mes'!D5</f>
        <v>5000</v>
      </c>
      <c r="D6" s="39"/>
      <c r="E6" s="39"/>
      <c r="F6" s="39"/>
      <c r="G6" s="39"/>
      <c r="H6" s="39"/>
      <c r="I6" s="39"/>
      <c r="J6" s="46"/>
      <c r="K6" s="45"/>
      <c r="L6" s="9" t="s">
        <v>1</v>
      </c>
      <c r="M6" s="5">
        <f>'Plan del mes'!E5</f>
        <v>4500</v>
      </c>
      <c r="N6" s="39"/>
      <c r="O6" s="39"/>
      <c r="P6" s="39"/>
      <c r="Q6" s="39"/>
      <c r="R6" s="39"/>
      <c r="S6" s="39"/>
      <c r="T6" s="46"/>
    </row>
    <row r="7" spans="1:20" x14ac:dyDescent="0.2">
      <c r="A7" s="45"/>
      <c r="B7" s="39"/>
      <c r="C7" s="39"/>
      <c r="D7" s="39"/>
      <c r="E7" s="39"/>
      <c r="F7" s="39"/>
      <c r="G7" s="39"/>
      <c r="H7" s="39"/>
      <c r="I7" s="39"/>
      <c r="J7" s="46"/>
      <c r="K7" s="45"/>
      <c r="L7" s="39"/>
      <c r="M7" s="39"/>
      <c r="N7" s="39"/>
      <c r="O7" s="39"/>
      <c r="P7" s="39"/>
      <c r="Q7" s="39"/>
      <c r="R7" s="39"/>
      <c r="S7" s="39"/>
      <c r="T7" s="46"/>
    </row>
    <row r="8" spans="1:20" x14ac:dyDescent="0.2">
      <c r="A8" s="45"/>
      <c r="B8" s="39"/>
      <c r="C8" s="39"/>
      <c r="D8" s="39"/>
      <c r="E8" s="39"/>
      <c r="F8" s="39"/>
      <c r="G8" s="39"/>
      <c r="H8" s="39"/>
      <c r="I8" s="39"/>
      <c r="J8" s="46"/>
      <c r="K8" s="45"/>
      <c r="L8" s="39"/>
      <c r="M8" s="39"/>
      <c r="N8" s="39"/>
      <c r="O8" s="39"/>
      <c r="P8" s="39"/>
      <c r="Q8" s="39"/>
      <c r="R8" s="39"/>
      <c r="S8" s="39"/>
      <c r="T8" s="46"/>
    </row>
    <row r="9" spans="1:20" ht="23" x14ac:dyDescent="0.3">
      <c r="A9" s="45"/>
      <c r="B9" s="9" t="s">
        <v>6</v>
      </c>
      <c r="C9" s="5">
        <f>SUM('Plan del mes'!D8:D17)</f>
        <v>3445</v>
      </c>
      <c r="D9" s="39"/>
      <c r="E9" s="39"/>
      <c r="F9" s="39"/>
      <c r="G9" s="39"/>
      <c r="H9" s="39"/>
      <c r="I9" s="39"/>
      <c r="J9" s="46"/>
      <c r="K9" s="45"/>
      <c r="L9" s="9" t="s">
        <v>6</v>
      </c>
      <c r="M9" s="5">
        <f>SUM('Plan del mes'!E8:E17)</f>
        <v>3395</v>
      </c>
      <c r="N9" s="39"/>
      <c r="O9" s="39"/>
      <c r="P9" s="39"/>
      <c r="Q9" s="39"/>
      <c r="R9" s="39"/>
      <c r="S9" s="39"/>
      <c r="T9" s="46"/>
    </row>
    <row r="10" spans="1:20" ht="23" x14ac:dyDescent="0.3">
      <c r="A10" s="45"/>
      <c r="B10" s="9" t="s">
        <v>7</v>
      </c>
      <c r="C10" s="5">
        <f>SUM('Plan del mes'!D18:D19)</f>
        <v>500</v>
      </c>
      <c r="D10" s="39"/>
      <c r="E10" s="39"/>
      <c r="F10" s="39"/>
      <c r="G10" s="39"/>
      <c r="H10" s="39"/>
      <c r="I10" s="39"/>
      <c r="J10" s="46"/>
      <c r="K10" s="45"/>
      <c r="L10" s="9" t="s">
        <v>7</v>
      </c>
      <c r="M10" s="5">
        <f>SUM('Plan del mes'!E18:E19)</f>
        <v>500</v>
      </c>
      <c r="N10" s="39"/>
      <c r="O10" s="39"/>
      <c r="P10" s="39"/>
      <c r="Q10" s="39"/>
      <c r="R10" s="39"/>
      <c r="S10" s="39"/>
      <c r="T10" s="46"/>
    </row>
    <row r="11" spans="1:20" ht="23" x14ac:dyDescent="0.3">
      <c r="A11" s="45"/>
      <c r="B11" s="9" t="s">
        <v>8</v>
      </c>
      <c r="C11" s="5">
        <f>SUM('Plan del mes'!D20:D25)</f>
        <v>550</v>
      </c>
      <c r="D11" s="39"/>
      <c r="E11" s="39"/>
      <c r="F11" s="39"/>
      <c r="G11" s="39"/>
      <c r="H11" s="39"/>
      <c r="I11" s="39"/>
      <c r="J11" s="46"/>
      <c r="K11" s="45"/>
      <c r="L11" s="9" t="s">
        <v>8</v>
      </c>
      <c r="M11" s="5">
        <f>SUM('Plan del mes'!E20:E25)</f>
        <v>1050</v>
      </c>
      <c r="N11" s="39"/>
      <c r="O11" s="39"/>
      <c r="P11" s="39"/>
      <c r="Q11" s="39"/>
      <c r="R11" s="39"/>
      <c r="S11" s="39"/>
      <c r="T11" s="46"/>
    </row>
    <row r="12" spans="1:20" ht="23" x14ac:dyDescent="0.3">
      <c r="A12" s="45"/>
      <c r="B12" s="9" t="s">
        <v>9</v>
      </c>
      <c r="C12" s="5">
        <f>SUM('Plan del mes'!D26:D29)</f>
        <v>405</v>
      </c>
      <c r="D12" s="39"/>
      <c r="E12" s="39"/>
      <c r="F12" s="39"/>
      <c r="G12" s="39"/>
      <c r="H12" s="39"/>
      <c r="I12" s="39"/>
      <c r="J12" s="46"/>
      <c r="K12" s="45"/>
      <c r="L12" s="9" t="s">
        <v>9</v>
      </c>
      <c r="M12" s="5">
        <f>SUM('Plan del mes'!E26:E29)</f>
        <v>50</v>
      </c>
      <c r="N12" s="39"/>
      <c r="O12" s="39"/>
      <c r="P12" s="39"/>
      <c r="Q12" s="39"/>
      <c r="R12" s="39"/>
      <c r="S12" s="39"/>
      <c r="T12" s="46"/>
    </row>
    <row r="13" spans="1:20" ht="23" x14ac:dyDescent="0.3">
      <c r="A13" s="45"/>
      <c r="B13" s="9" t="s">
        <v>10</v>
      </c>
      <c r="C13" s="5">
        <f>SUM('Plan del mes'!D30)</f>
        <v>100</v>
      </c>
      <c r="D13" s="39"/>
      <c r="E13" s="39"/>
      <c r="F13" s="39"/>
      <c r="G13" s="39"/>
      <c r="H13" s="39"/>
      <c r="I13" s="39"/>
      <c r="J13" s="46"/>
      <c r="K13" s="45"/>
      <c r="L13" s="9" t="s">
        <v>10</v>
      </c>
      <c r="M13" s="5">
        <f>SUM('Plan del mes'!E30)</f>
        <v>0</v>
      </c>
      <c r="N13" s="39"/>
      <c r="O13" s="39"/>
      <c r="P13" s="39"/>
      <c r="Q13" s="39"/>
      <c r="R13" s="39"/>
      <c r="S13" s="39"/>
      <c r="T13" s="46"/>
    </row>
    <row r="14" spans="1:20" x14ac:dyDescent="0.2">
      <c r="A14" s="45"/>
      <c r="B14" s="39"/>
      <c r="C14" s="39"/>
      <c r="D14" s="39"/>
      <c r="E14" s="39"/>
      <c r="F14" s="39"/>
      <c r="G14" s="39"/>
      <c r="H14" s="39"/>
      <c r="I14" s="39"/>
      <c r="J14" s="46"/>
      <c r="K14" s="45"/>
      <c r="L14" s="39"/>
      <c r="M14" s="39"/>
      <c r="N14" s="39"/>
      <c r="O14" s="39"/>
      <c r="P14" s="39"/>
      <c r="Q14" s="39"/>
      <c r="R14" s="39"/>
      <c r="S14" s="39"/>
      <c r="T14" s="46"/>
    </row>
    <row r="15" spans="1:20" ht="23" x14ac:dyDescent="0.3">
      <c r="A15" s="45"/>
      <c r="B15" s="35" t="s">
        <v>44</v>
      </c>
      <c r="C15" s="36">
        <f>SUM(C9:C13)</f>
        <v>5000</v>
      </c>
      <c r="D15" s="39"/>
      <c r="E15" s="39"/>
      <c r="F15" s="39"/>
      <c r="G15" s="39"/>
      <c r="H15" s="39"/>
      <c r="I15" s="39"/>
      <c r="J15" s="46"/>
      <c r="K15" s="45"/>
      <c r="L15" s="35" t="s">
        <v>44</v>
      </c>
      <c r="M15" s="36">
        <f>SUM(M9:M13)</f>
        <v>4995</v>
      </c>
      <c r="N15" s="39"/>
      <c r="O15" s="39"/>
      <c r="P15" s="39"/>
      <c r="Q15" s="39"/>
      <c r="R15" s="39"/>
      <c r="S15" s="39"/>
      <c r="T15" s="46"/>
    </row>
    <row r="16" spans="1:20" x14ac:dyDescent="0.2">
      <c r="A16" s="45"/>
      <c r="B16" s="39"/>
      <c r="C16" s="39"/>
      <c r="D16" s="39"/>
      <c r="E16" s="39"/>
      <c r="F16" s="39"/>
      <c r="G16" s="39"/>
      <c r="H16" s="39"/>
      <c r="I16" s="39"/>
      <c r="J16" s="46"/>
      <c r="K16" s="45"/>
      <c r="L16" s="39"/>
      <c r="M16" s="39"/>
      <c r="N16" s="39"/>
      <c r="O16" s="39"/>
      <c r="P16" s="39"/>
      <c r="Q16" s="39"/>
      <c r="R16" s="39"/>
      <c r="S16" s="39"/>
      <c r="T16" s="46"/>
    </row>
    <row r="17" spans="1:20" x14ac:dyDescent="0.2">
      <c r="A17" s="45"/>
      <c r="B17" s="39"/>
      <c r="C17" s="39"/>
      <c r="D17" s="39"/>
      <c r="E17" s="39"/>
      <c r="F17" s="39"/>
      <c r="G17" s="39"/>
      <c r="H17" s="39"/>
      <c r="I17" s="39"/>
      <c r="J17" s="46"/>
      <c r="K17" s="45"/>
      <c r="L17" s="39"/>
      <c r="M17" s="39"/>
      <c r="N17" s="39"/>
      <c r="O17" s="39"/>
      <c r="P17" s="39"/>
      <c r="Q17" s="39"/>
      <c r="R17" s="39"/>
      <c r="S17" s="39"/>
      <c r="T17" s="46"/>
    </row>
    <row r="18" spans="1:20" x14ac:dyDescent="0.2">
      <c r="A18" s="45"/>
      <c r="B18" s="39"/>
      <c r="C18" s="39"/>
      <c r="D18" s="39"/>
      <c r="E18" s="39"/>
      <c r="F18" s="39"/>
      <c r="G18" s="39"/>
      <c r="H18" s="39"/>
      <c r="I18" s="39"/>
      <c r="J18" s="46"/>
      <c r="K18" s="45"/>
      <c r="L18" s="39"/>
      <c r="M18" s="39"/>
      <c r="N18" s="39"/>
      <c r="O18" s="39"/>
      <c r="P18" s="39"/>
      <c r="Q18" s="39"/>
      <c r="R18" s="39"/>
      <c r="S18" s="39"/>
      <c r="T18" s="46"/>
    </row>
    <row r="19" spans="1:20" ht="23" x14ac:dyDescent="0.3">
      <c r="A19" s="45"/>
      <c r="B19" s="9" t="s">
        <v>1</v>
      </c>
      <c r="C19" s="5">
        <f>C6</f>
        <v>5000</v>
      </c>
      <c r="D19" s="39"/>
      <c r="E19" s="39"/>
      <c r="F19" s="39"/>
      <c r="G19" s="39"/>
      <c r="H19" s="39"/>
      <c r="I19" s="39"/>
      <c r="J19" s="46"/>
      <c r="K19" s="45"/>
      <c r="L19" s="9" t="s">
        <v>1</v>
      </c>
      <c r="M19" s="5">
        <f>M6</f>
        <v>4500</v>
      </c>
      <c r="N19" s="39"/>
      <c r="O19" s="39"/>
      <c r="P19" s="39"/>
      <c r="Q19" s="39"/>
      <c r="R19" s="39"/>
      <c r="S19" s="39"/>
      <c r="T19" s="46"/>
    </row>
    <row r="20" spans="1:20" ht="23" x14ac:dyDescent="0.3">
      <c r="A20" s="45"/>
      <c r="B20" s="9" t="s">
        <v>13</v>
      </c>
      <c r="C20" s="5">
        <f>C15</f>
        <v>5000</v>
      </c>
      <c r="D20" s="39"/>
      <c r="E20" s="39"/>
      <c r="F20" s="39"/>
      <c r="G20" s="39"/>
      <c r="H20" s="39"/>
      <c r="I20" s="39"/>
      <c r="J20" s="46"/>
      <c r="K20" s="45"/>
      <c r="L20" s="9" t="s">
        <v>13</v>
      </c>
      <c r="M20" s="5">
        <f>M15</f>
        <v>4995</v>
      </c>
      <c r="N20" s="39"/>
      <c r="O20" s="39"/>
      <c r="P20" s="39"/>
      <c r="Q20" s="39"/>
      <c r="R20" s="39"/>
      <c r="S20" s="39"/>
      <c r="T20" s="46"/>
    </row>
    <row r="21" spans="1:20" ht="23" x14ac:dyDescent="0.3">
      <c r="A21" s="45"/>
      <c r="B21" s="9" t="s">
        <v>28</v>
      </c>
      <c r="C21" s="37">
        <f>C19-C20</f>
        <v>0</v>
      </c>
      <c r="D21" s="39"/>
      <c r="E21" s="39"/>
      <c r="F21" s="39"/>
      <c r="G21" s="39"/>
      <c r="H21" s="39"/>
      <c r="I21" s="39"/>
      <c r="J21" s="46"/>
      <c r="K21" s="45"/>
      <c r="L21" s="9" t="s">
        <v>28</v>
      </c>
      <c r="M21" s="37">
        <f>M19-M20</f>
        <v>-495</v>
      </c>
      <c r="N21" s="39"/>
      <c r="O21" s="39"/>
      <c r="P21" s="39"/>
      <c r="Q21" s="39"/>
      <c r="R21" s="39"/>
      <c r="S21" s="39"/>
      <c r="T21" s="46"/>
    </row>
    <row r="22" spans="1:20" x14ac:dyDescent="0.2">
      <c r="A22" s="45"/>
      <c r="B22" s="39"/>
      <c r="C22" s="39"/>
      <c r="D22" s="39"/>
      <c r="E22" s="39"/>
      <c r="F22" s="39"/>
      <c r="G22" s="39"/>
      <c r="H22" s="39"/>
      <c r="I22" s="39"/>
      <c r="J22" s="46"/>
      <c r="K22" s="45"/>
      <c r="L22" s="39"/>
      <c r="M22" s="39"/>
      <c r="N22" s="39"/>
      <c r="O22" s="39"/>
      <c r="P22" s="39"/>
      <c r="Q22" s="39"/>
      <c r="R22" s="39"/>
      <c r="S22" s="39"/>
      <c r="T22" s="46"/>
    </row>
    <row r="23" spans="1:20" x14ac:dyDescent="0.2">
      <c r="A23" s="45"/>
      <c r="B23" s="39"/>
      <c r="C23" s="39"/>
      <c r="D23" s="39"/>
      <c r="E23" s="39"/>
      <c r="F23" s="39"/>
      <c r="G23" s="39"/>
      <c r="H23" s="39"/>
      <c r="I23" s="39"/>
      <c r="J23" s="46"/>
      <c r="K23" s="45"/>
      <c r="L23" s="39"/>
      <c r="M23" s="39"/>
      <c r="N23" s="39"/>
      <c r="O23" s="39"/>
      <c r="P23" s="39"/>
      <c r="Q23" s="39"/>
      <c r="R23" s="39"/>
      <c r="S23" s="39"/>
      <c r="T23" s="46"/>
    </row>
    <row r="24" spans="1:20" x14ac:dyDescent="0.2">
      <c r="A24" s="45"/>
      <c r="B24" s="39"/>
      <c r="C24" s="39"/>
      <c r="D24" s="39"/>
      <c r="E24" s="39"/>
      <c r="F24" s="39"/>
      <c r="G24" s="39"/>
      <c r="H24" s="39"/>
      <c r="I24" s="39"/>
      <c r="J24" s="46"/>
      <c r="K24" s="45"/>
      <c r="L24" s="39"/>
      <c r="M24" s="39"/>
      <c r="N24" s="39"/>
      <c r="O24" s="39"/>
      <c r="P24" s="39"/>
      <c r="Q24" s="39"/>
      <c r="R24" s="39"/>
      <c r="S24" s="39"/>
      <c r="T24" s="46"/>
    </row>
    <row r="25" spans="1:20" x14ac:dyDescent="0.2">
      <c r="A25" s="45"/>
      <c r="B25" s="39"/>
      <c r="C25" s="39"/>
      <c r="D25" s="39"/>
      <c r="E25" s="39"/>
      <c r="F25" s="39"/>
      <c r="G25" s="39"/>
      <c r="H25" s="39"/>
      <c r="I25" s="39"/>
      <c r="J25" s="46"/>
      <c r="K25" s="45"/>
      <c r="L25" s="39"/>
      <c r="M25" s="39"/>
      <c r="N25" s="39"/>
      <c r="O25" s="39"/>
      <c r="P25" s="39"/>
      <c r="Q25" s="39"/>
      <c r="R25" s="39"/>
      <c r="S25" s="39"/>
      <c r="T25" s="46"/>
    </row>
    <row r="26" spans="1:20" x14ac:dyDescent="0.2">
      <c r="A26" s="45"/>
      <c r="B26" s="39"/>
      <c r="C26" s="39"/>
      <c r="D26" s="39"/>
      <c r="E26" s="39"/>
      <c r="F26" s="39"/>
      <c r="G26" s="39"/>
      <c r="H26" s="39"/>
      <c r="I26" s="39"/>
      <c r="J26" s="46"/>
      <c r="K26" s="45"/>
      <c r="L26" s="39"/>
      <c r="M26" s="39"/>
      <c r="N26" s="39"/>
      <c r="O26" s="39"/>
      <c r="P26" s="39"/>
      <c r="Q26" s="39"/>
      <c r="R26" s="39"/>
      <c r="S26" s="39"/>
      <c r="T26" s="46"/>
    </row>
    <row r="27" spans="1:20" x14ac:dyDescent="0.2">
      <c r="A27" s="45"/>
      <c r="B27" s="39"/>
      <c r="C27" s="39"/>
      <c r="D27" s="39"/>
      <c r="E27" s="39"/>
      <c r="F27" s="39"/>
      <c r="G27" s="39"/>
      <c r="H27" s="39"/>
      <c r="I27" s="39"/>
      <c r="J27" s="46"/>
      <c r="K27" s="45"/>
      <c r="L27" s="39"/>
      <c r="M27" s="39"/>
      <c r="N27" s="39"/>
      <c r="O27" s="39"/>
      <c r="P27" s="39"/>
      <c r="Q27" s="39"/>
      <c r="R27" s="39"/>
      <c r="S27" s="39"/>
      <c r="T27" s="46"/>
    </row>
    <row r="28" spans="1:20" x14ac:dyDescent="0.2">
      <c r="A28" s="45"/>
      <c r="B28" s="39"/>
      <c r="C28" s="39"/>
      <c r="D28" s="39"/>
      <c r="E28" s="39"/>
      <c r="F28" s="39"/>
      <c r="G28" s="39"/>
      <c r="H28" s="39"/>
      <c r="I28" s="39"/>
      <c r="J28" s="46"/>
      <c r="K28" s="45"/>
      <c r="L28" s="39"/>
      <c r="M28" s="39"/>
      <c r="N28" s="39"/>
      <c r="O28" s="39"/>
      <c r="P28" s="39"/>
      <c r="Q28" s="39"/>
      <c r="R28" s="39"/>
      <c r="S28" s="39"/>
      <c r="T28" s="46"/>
    </row>
    <row r="29" spans="1:20" x14ac:dyDescent="0.2">
      <c r="A29" s="45"/>
      <c r="B29" s="39"/>
      <c r="C29" s="39"/>
      <c r="D29" s="39"/>
      <c r="E29" s="39"/>
      <c r="F29" s="39"/>
      <c r="G29" s="39"/>
      <c r="H29" s="39"/>
      <c r="I29" s="39"/>
      <c r="J29" s="46"/>
      <c r="K29" s="45"/>
      <c r="L29" s="39"/>
      <c r="M29" s="39"/>
      <c r="N29" s="39"/>
      <c r="O29" s="39"/>
      <c r="P29" s="39"/>
      <c r="Q29" s="39"/>
      <c r="R29" s="39"/>
      <c r="S29" s="39"/>
      <c r="T29" s="46"/>
    </row>
    <row r="30" spans="1:20" x14ac:dyDescent="0.2">
      <c r="A30" s="45"/>
      <c r="B30" s="39"/>
      <c r="C30" s="39"/>
      <c r="D30" s="39"/>
      <c r="E30" s="39"/>
      <c r="F30" s="39"/>
      <c r="G30" s="39"/>
      <c r="H30" s="39"/>
      <c r="I30" s="39"/>
      <c r="J30" s="46"/>
      <c r="K30" s="45"/>
      <c r="L30" s="39"/>
      <c r="M30" s="39"/>
      <c r="N30" s="39"/>
      <c r="O30" s="39"/>
      <c r="P30" s="39"/>
      <c r="Q30" s="39"/>
      <c r="R30" s="39"/>
      <c r="S30" s="39"/>
      <c r="T30" s="46"/>
    </row>
    <row r="31" spans="1:20" x14ac:dyDescent="0.2">
      <c r="A31" s="45"/>
      <c r="B31" s="39"/>
      <c r="C31" s="39"/>
      <c r="D31" s="39"/>
      <c r="E31" s="39"/>
      <c r="F31" s="39"/>
      <c r="G31" s="39"/>
      <c r="H31" s="39"/>
      <c r="I31" s="39"/>
      <c r="J31" s="46"/>
      <c r="K31" s="45"/>
      <c r="L31" s="39"/>
      <c r="M31" s="39"/>
      <c r="N31" s="39"/>
      <c r="O31" s="39"/>
      <c r="P31" s="39"/>
      <c r="Q31" s="39"/>
      <c r="R31" s="39"/>
      <c r="S31" s="39"/>
      <c r="T31" s="46"/>
    </row>
    <row r="32" spans="1:20" x14ac:dyDescent="0.2">
      <c r="A32" s="47"/>
      <c r="B32" s="48"/>
      <c r="C32" s="48"/>
      <c r="D32" s="48"/>
      <c r="E32" s="48"/>
      <c r="F32" s="48"/>
      <c r="G32" s="48"/>
      <c r="H32" s="48"/>
      <c r="I32" s="48"/>
      <c r="J32" s="49"/>
      <c r="K32" s="47"/>
      <c r="L32" s="48"/>
      <c r="M32" s="48"/>
      <c r="N32" s="48"/>
      <c r="O32" s="48"/>
      <c r="P32" s="48"/>
      <c r="Q32" s="48"/>
      <c r="R32" s="48"/>
      <c r="S32" s="48"/>
      <c r="T32" s="49"/>
    </row>
  </sheetData>
  <pageMargins left="0.7" right="0.7" top="0.75" bottom="0.75" header="0.3" footer="0.3"/>
  <ignoredErrors>
    <ignoredError sqref="C9:C12 M9:M11" formulaRange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Plan del mes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Rosanic Camacho</dc:creator>
  <cp:lastModifiedBy>Rosanic Camacho</cp:lastModifiedBy>
  <dcterms:created xsi:type="dcterms:W3CDTF">2024-01-22T17:45:31Z</dcterms:created>
  <dcterms:modified xsi:type="dcterms:W3CDTF">2024-01-23T14:57:35Z</dcterms:modified>
</cp:coreProperties>
</file>